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4000" windowHeight="9435"/>
  </bookViews>
  <sheets>
    <sheet name="81" sheetId="1" r:id="rId1"/>
    <sheet name="Sheet1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C19" i="1"/>
  <c r="B19" i="1"/>
  <c r="E19" i="1" s="1"/>
  <c r="F18" i="1"/>
  <c r="C18" i="1"/>
  <c r="B18" i="1"/>
  <c r="E18" i="1" s="1"/>
  <c r="F17" i="1"/>
  <c r="C17" i="1"/>
  <c r="B17" i="1"/>
  <c r="D17" i="1" s="1"/>
  <c r="F16" i="1"/>
  <c r="C16" i="1"/>
  <c r="B16" i="1"/>
  <c r="D16" i="1" s="1"/>
  <c r="F15" i="1"/>
  <c r="C15" i="1"/>
  <c r="B15" i="1"/>
  <c r="D15" i="1" s="1"/>
  <c r="F14" i="1"/>
  <c r="C14" i="1"/>
  <c r="B14" i="1"/>
  <c r="E14" i="1" s="1"/>
  <c r="F13" i="1"/>
  <c r="C13" i="1"/>
  <c r="B13" i="1"/>
  <c r="D13" i="1" s="1"/>
  <c r="D18" i="1" l="1"/>
  <c r="E13" i="1"/>
  <c r="E16" i="1"/>
  <c r="E15" i="1"/>
  <c r="D14" i="1"/>
  <c r="E17" i="1"/>
  <c r="D19" i="1"/>
</calcChain>
</file>

<file path=xl/sharedStrings.xml><?xml version="1.0" encoding="utf-8"?>
<sst xmlns="http://schemas.openxmlformats.org/spreadsheetml/2006/main" count="34" uniqueCount="28">
  <si>
    <t>أم القيوين</t>
  </si>
  <si>
    <t>رأس الخيمة</t>
  </si>
  <si>
    <t>الفجيرة</t>
  </si>
  <si>
    <t>مركز الإحصاء والأبحاث</t>
  </si>
  <si>
    <t xml:space="preserve">خدمـــات طـب الأسنـــــان حســـب المنطقـــــة الطبيـــة 2017               </t>
  </si>
  <si>
    <t>البيــــان</t>
  </si>
  <si>
    <t>جملة المترددين</t>
  </si>
  <si>
    <t>متوسط زيارات المريض</t>
  </si>
  <si>
    <t>متردد / 100 سكان</t>
  </si>
  <si>
    <t>المنطقــــة</t>
  </si>
  <si>
    <t>دبى</t>
  </si>
  <si>
    <t>الشارقة</t>
  </si>
  <si>
    <t>عجمان</t>
  </si>
  <si>
    <t>الجملـــة</t>
  </si>
  <si>
    <t>العمليات حسب نوع التخديـــر والمنطقـــة - 2017</t>
  </si>
  <si>
    <t>نوع التخدير</t>
  </si>
  <si>
    <t>الجملــــة</t>
  </si>
  <si>
    <t>بــــدون</t>
  </si>
  <si>
    <t>موضعــى</t>
  </si>
  <si>
    <t>نصفـــى</t>
  </si>
  <si>
    <t>كلــــى</t>
  </si>
  <si>
    <t>المنطقـــة</t>
  </si>
  <si>
    <t xml:space="preserve"> دبى</t>
  </si>
  <si>
    <t xml:space="preserve">جدول ( 93 )  </t>
  </si>
  <si>
    <t xml:space="preserve">جدول ( 50 )  </t>
  </si>
  <si>
    <t xml:space="preserve">لكل طبيب    </t>
  </si>
  <si>
    <t xml:space="preserve"> السكان  </t>
  </si>
  <si>
    <t xml:space="preserve">متردد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</si>
</sst>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MS Sans Serif"/>
      <charset val="178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 readingOrder="2"/>
    </xf>
    <xf numFmtId="0" fontId="8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5" fillId="3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1306286</xdr:colOff>
      <xdr:row>1</xdr:row>
      <xdr:rowOff>113073</xdr:rowOff>
    </xdr:from>
    <xdr:to>
      <xdr:col>5</xdr:col>
      <xdr:colOff>983797</xdr:colOff>
      <xdr:row>5</xdr:row>
      <xdr:rowOff>146366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004489" y="276359"/>
          <a:ext cx="2453368" cy="686436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</xdr:row>
      <xdr:rowOff>0</xdr:rowOff>
    </xdr:from>
    <xdr:to>
      <xdr:col>0</xdr:col>
      <xdr:colOff>1504950</xdr:colOff>
      <xdr:row>11</xdr:row>
      <xdr:rowOff>371475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0459164375" y="2400300"/>
          <a:ext cx="1114425" cy="8763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1</xdr:col>
      <xdr:colOff>19050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1235442350" y="2171700"/>
          <a:ext cx="69532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944213</xdr:colOff>
      <xdr:row>1</xdr:row>
      <xdr:rowOff>108857</xdr:rowOff>
    </xdr:from>
    <xdr:to>
      <xdr:col>4</xdr:col>
      <xdr:colOff>557892</xdr:colOff>
      <xdr:row>6</xdr:row>
      <xdr:rowOff>235121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546179" y="272143"/>
          <a:ext cx="3369251" cy="942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2;&#1583;&#1605;&#1575;&#1578;%20&#1608;&#1593;&#1604;&#1575;&#1580;&#1575;&#1578;%20&#1575;&#1604;&#1571;&#1587;&#1606;&#1575;&#1606;%20&#1580;&#1583;&#1608;&#1604;33%20&#1608;%2050%20&#1608;51&#1608;53%20&#1608;52(%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17">
          <cell r="D17">
            <v>2512</v>
          </cell>
          <cell r="M17">
            <v>13318</v>
          </cell>
          <cell r="O17">
            <v>4754</v>
          </cell>
        </row>
        <row r="40">
          <cell r="M40">
            <v>45437</v>
          </cell>
          <cell r="O40">
            <v>14393</v>
          </cell>
        </row>
        <row r="51">
          <cell r="M51">
            <v>15538</v>
          </cell>
          <cell r="O51">
            <v>3860</v>
          </cell>
        </row>
        <row r="57">
          <cell r="M57">
            <v>13046</v>
          </cell>
          <cell r="O57">
            <v>3818</v>
          </cell>
        </row>
        <row r="78">
          <cell r="M78">
            <v>32884</v>
          </cell>
          <cell r="O78">
            <v>10945</v>
          </cell>
        </row>
        <row r="100">
          <cell r="M100">
            <v>41712</v>
          </cell>
          <cell r="O100">
            <v>15441</v>
          </cell>
        </row>
        <row r="101">
          <cell r="M101">
            <v>161935</v>
          </cell>
          <cell r="O101">
            <v>53211</v>
          </cell>
        </row>
      </sheetData>
      <sheetData sheetId="4"/>
      <sheetData sheetId="5">
        <row r="9">
          <cell r="F9">
            <v>23</v>
          </cell>
          <cell r="G9">
            <v>11</v>
          </cell>
          <cell r="J9">
            <v>1596000</v>
          </cell>
        </row>
        <row r="10">
          <cell r="F10">
            <v>36</v>
          </cell>
          <cell r="G10">
            <v>6</v>
          </cell>
          <cell r="J10">
            <v>946000</v>
          </cell>
        </row>
        <row r="11">
          <cell r="F11">
            <v>19</v>
          </cell>
          <cell r="G11">
            <v>1</v>
          </cell>
          <cell r="J11">
            <v>237000</v>
          </cell>
        </row>
        <row r="12">
          <cell r="F12">
            <v>9</v>
          </cell>
          <cell r="G12">
            <v>2</v>
          </cell>
          <cell r="J12">
            <v>53000</v>
          </cell>
        </row>
        <row r="13">
          <cell r="F13">
            <v>30</v>
          </cell>
          <cell r="G13">
            <v>4</v>
          </cell>
          <cell r="J13">
            <v>231000</v>
          </cell>
        </row>
        <row r="14">
          <cell r="F14">
            <v>20</v>
          </cell>
          <cell r="G14">
            <v>4</v>
          </cell>
          <cell r="J14">
            <v>143000</v>
          </cell>
        </row>
        <row r="15">
          <cell r="F15">
            <v>137</v>
          </cell>
          <cell r="G15">
            <v>28</v>
          </cell>
          <cell r="J15">
            <v>3206000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rightToLeft="1" tabSelected="1" zoomScale="70" zoomScaleNormal="70" workbookViewId="0">
      <selection activeCell="A9" sqref="A9:XFD10"/>
    </sheetView>
  </sheetViews>
  <sheetFormatPr defaultRowHeight="12.75"/>
  <cols>
    <col min="1" max="6" width="20.7109375" style="1" customWidth="1"/>
    <col min="7" max="16384" width="9.140625" style="1"/>
  </cols>
  <sheetData>
    <row r="1" spans="1:6">
      <c r="A1" s="21"/>
      <c r="B1" s="21"/>
      <c r="C1" s="21"/>
      <c r="D1" s="21"/>
      <c r="E1" s="21"/>
      <c r="F1" s="21"/>
    </row>
    <row r="2" spans="1:6">
      <c r="A2" s="21"/>
      <c r="B2" s="21"/>
      <c r="C2" s="21"/>
      <c r="D2" s="21"/>
      <c r="E2" s="21"/>
      <c r="F2" s="21"/>
    </row>
    <row r="3" spans="1:6">
      <c r="A3" s="21"/>
      <c r="B3" s="21"/>
      <c r="C3" s="21"/>
      <c r="D3" s="21"/>
      <c r="E3" s="21"/>
      <c r="F3" s="21"/>
    </row>
    <row r="4" spans="1:6">
      <c r="A4" s="21"/>
      <c r="B4" s="21"/>
      <c r="C4" s="21"/>
      <c r="D4" s="21"/>
      <c r="E4" s="21"/>
      <c r="F4" s="21"/>
    </row>
    <row r="5" spans="1:6">
      <c r="A5" s="21"/>
      <c r="B5" s="21"/>
      <c r="C5" s="21"/>
      <c r="D5" s="21"/>
      <c r="E5" s="21"/>
      <c r="F5" s="21"/>
    </row>
    <row r="6" spans="1:6">
      <c r="A6" s="21"/>
      <c r="B6" s="21"/>
      <c r="C6" s="21"/>
      <c r="D6" s="21"/>
      <c r="E6" s="21"/>
      <c r="F6" s="21"/>
    </row>
    <row r="7" spans="1:6" ht="36" customHeight="1">
      <c r="A7" s="21"/>
      <c r="B7" s="21"/>
      <c r="C7" s="21"/>
      <c r="D7" s="21"/>
      <c r="E7" s="21"/>
      <c r="F7" s="21"/>
    </row>
    <row r="8" spans="1:6" s="19" customFormat="1" ht="54.95" customHeight="1">
      <c r="A8" s="22" t="s">
        <v>3</v>
      </c>
      <c r="B8" s="22"/>
      <c r="C8" s="22"/>
      <c r="D8" s="22"/>
      <c r="E8" s="22"/>
      <c r="F8" s="22"/>
    </row>
    <row r="9" spans="1:6" ht="20.100000000000001" customHeight="1">
      <c r="A9" s="23" t="s">
        <v>4</v>
      </c>
      <c r="B9" s="23"/>
      <c r="C9" s="23"/>
      <c r="D9" s="23"/>
      <c r="E9" s="23"/>
      <c r="F9" s="23"/>
    </row>
    <row r="10" spans="1:6" ht="20.100000000000001" customHeight="1">
      <c r="A10" s="24" t="s">
        <v>24</v>
      </c>
      <c r="B10" s="24"/>
      <c r="C10" s="24"/>
      <c r="D10" s="24"/>
      <c r="E10" s="24"/>
      <c r="F10" s="24"/>
    </row>
    <row r="11" spans="1:6" ht="39.950000000000003" customHeight="1">
      <c r="A11" s="9" t="s">
        <v>5</v>
      </c>
      <c r="B11" s="25" t="s">
        <v>6</v>
      </c>
      <c r="C11" s="25" t="s">
        <v>7</v>
      </c>
      <c r="D11" s="25" t="s">
        <v>8</v>
      </c>
      <c r="E11" s="20" t="s">
        <v>25</v>
      </c>
      <c r="F11" s="20"/>
    </row>
    <row r="12" spans="1:6" ht="39.950000000000003" customHeight="1">
      <c r="A12" s="12" t="s">
        <v>9</v>
      </c>
      <c r="B12" s="26"/>
      <c r="C12" s="26"/>
      <c r="D12" s="26"/>
      <c r="E12" s="11" t="s">
        <v>27</v>
      </c>
      <c r="F12" s="11" t="s">
        <v>26</v>
      </c>
    </row>
    <row r="13" spans="1:6" ht="39.950000000000003" customHeight="1">
      <c r="A13" s="13" t="s">
        <v>10</v>
      </c>
      <c r="B13" s="14">
        <f>'[1]علاجات الأسنان'!M17</f>
        <v>13318</v>
      </c>
      <c r="C13" s="15">
        <f>'[1]علاجات الأسنان'!M17/'[1]علاجات الأسنان'!O17</f>
        <v>2.8014303744215399</v>
      </c>
      <c r="D13" s="15">
        <f>B13/'[1]أسنان والعاملون بها جدول 33'!J9*100</f>
        <v>0.83446115288220557</v>
      </c>
      <c r="E13" s="16">
        <f>B13/('[1]أسنان والعاملون بها جدول 33'!G9+'[1]أسنان والعاملون بها جدول 33'!F9)</f>
        <v>391.70588235294116</v>
      </c>
      <c r="F13" s="16">
        <f>'[1]أسنان والعاملون بها جدول 33'!J9/('[1]أسنان والعاملون بها جدول 33'!G9+'[1]أسنان والعاملون بها جدول 33'!F9)</f>
        <v>46941.176470588238</v>
      </c>
    </row>
    <row r="14" spans="1:6" ht="39.950000000000003" customHeight="1">
      <c r="A14" s="13" t="s">
        <v>11</v>
      </c>
      <c r="B14" s="14">
        <f>'[1]علاجات الأسنان'!M40</f>
        <v>45437</v>
      </c>
      <c r="C14" s="15">
        <f>'[1]علاجات الأسنان'!M40/'[1]علاجات الأسنان'!O40</f>
        <v>3.156881817550198</v>
      </c>
      <c r="D14" s="15">
        <f>B14/'[1]أسنان والعاملون بها جدول 33'!J10*100</f>
        <v>4.8030655391120511</v>
      </c>
      <c r="E14" s="16">
        <f>B14/('[1]أسنان والعاملون بها جدول 33'!G10+'[1]أسنان والعاملون بها جدول 33'!F10)</f>
        <v>1081.8333333333333</v>
      </c>
      <c r="F14" s="16">
        <f>'[1]أسنان والعاملون بها جدول 33'!J10/('[1]أسنان والعاملون بها جدول 33'!G10+'[1]أسنان والعاملون بها جدول 33'!F10)</f>
        <v>22523.809523809523</v>
      </c>
    </row>
    <row r="15" spans="1:6" ht="39.950000000000003" customHeight="1">
      <c r="A15" s="13" t="s">
        <v>12</v>
      </c>
      <c r="B15" s="14">
        <f>'[1]علاجات الأسنان'!M51</f>
        <v>15538</v>
      </c>
      <c r="C15" s="15">
        <f>'[1]علاجات الأسنان'!M51/'[1]علاجات الأسنان'!O51</f>
        <v>4.0253886010362692</v>
      </c>
      <c r="D15" s="15">
        <f>B15/'[1]أسنان والعاملون بها جدول 33'!J11*100</f>
        <v>6.5561181434599156</v>
      </c>
      <c r="E15" s="16">
        <f>B15/('[1]أسنان والعاملون بها جدول 33'!G11+'[1]أسنان والعاملون بها جدول 33'!F11)</f>
        <v>776.9</v>
      </c>
      <c r="F15" s="16">
        <f>'[1]أسنان والعاملون بها جدول 33'!J11/('[1]أسنان والعاملون بها جدول 33'!G11+'[1]أسنان والعاملون بها جدول 33'!F11)</f>
        <v>11850</v>
      </c>
    </row>
    <row r="16" spans="1:6" ht="39.950000000000003" customHeight="1">
      <c r="A16" s="13" t="s">
        <v>0</v>
      </c>
      <c r="B16" s="14">
        <f>'[1]علاجات الأسنان'!M57</f>
        <v>13046</v>
      </c>
      <c r="C16" s="15">
        <f>'[1]علاجات الأسنان'!M57/'[1]علاجات الأسنان'!O57</f>
        <v>3.4169722367731796</v>
      </c>
      <c r="D16" s="15">
        <f>B16/'[1]أسنان والعاملون بها جدول 33'!J12*100</f>
        <v>24.615094339622644</v>
      </c>
      <c r="E16" s="16">
        <f>B16/('[1]أسنان والعاملون بها جدول 33'!G12+'[1]أسنان والعاملون بها جدول 33'!F12)</f>
        <v>1186</v>
      </c>
      <c r="F16" s="16">
        <f>'[1]أسنان والعاملون بها جدول 33'!J12/('[1]أسنان والعاملون بها جدول 33'!G12+'[1]أسنان والعاملون بها جدول 33'!F12)</f>
        <v>4818.181818181818</v>
      </c>
    </row>
    <row r="17" spans="1:6" ht="39.950000000000003" customHeight="1">
      <c r="A17" s="13" t="s">
        <v>1</v>
      </c>
      <c r="B17" s="14">
        <f>'[1]علاجات الأسنان'!M78</f>
        <v>32884</v>
      </c>
      <c r="C17" s="15">
        <f>'[1]علاجات الأسنان'!M78/'[1]علاجات الأسنان'!O78</f>
        <v>3.0044769301050707</v>
      </c>
      <c r="D17" s="15">
        <f>B17/'[1]أسنان والعاملون بها جدول 33'!J13*100</f>
        <v>14.235497835497835</v>
      </c>
      <c r="E17" s="16">
        <f>B17/('[1]أسنان والعاملون بها جدول 33'!G13+'[1]أسنان والعاملون بها جدول 33'!F13)</f>
        <v>967.17647058823525</v>
      </c>
      <c r="F17" s="16">
        <f>'[1]أسنان والعاملون بها جدول 33'!J13/('[1]أسنان والعاملون بها جدول 33'!G13+'[1]أسنان والعاملون بها جدول 33'!F13)</f>
        <v>6794.1176470588234</v>
      </c>
    </row>
    <row r="18" spans="1:6" ht="39.950000000000003" customHeight="1">
      <c r="A18" s="13" t="s">
        <v>2</v>
      </c>
      <c r="B18" s="14">
        <f>'[1]علاجات الأسنان'!M100</f>
        <v>41712</v>
      </c>
      <c r="C18" s="15">
        <f>'[1]علاجات الأسنان'!M100/'[1]علاجات الأسنان'!O100</f>
        <v>2.7013794443365069</v>
      </c>
      <c r="D18" s="15">
        <f>B18/'[1]أسنان والعاملون بها جدول 33'!J14*100</f>
        <v>29.169230769230769</v>
      </c>
      <c r="E18" s="16">
        <f>B18/('[1]أسنان والعاملون بها جدول 33'!G14+'[1]أسنان والعاملون بها جدول 33'!F14)</f>
        <v>1738</v>
      </c>
      <c r="F18" s="16">
        <f>'[1]أسنان والعاملون بها جدول 33'!J14/('[1]أسنان والعاملون بها جدول 33'!G14+'[1]أسنان والعاملون بها جدول 33'!F14)</f>
        <v>5958.333333333333</v>
      </c>
    </row>
    <row r="19" spans="1:6" ht="39.950000000000003" customHeight="1">
      <c r="A19" s="12" t="s">
        <v>13</v>
      </c>
      <c r="B19" s="10">
        <f>'[1]علاجات الأسنان'!M101</f>
        <v>161935</v>
      </c>
      <c r="C19" s="17">
        <f>'[1]علاجات الأسنان'!M101/'[1]علاجات الأسنان'!O101</f>
        <v>3.0432617315968504</v>
      </c>
      <c r="D19" s="17">
        <f>B19/'[1]أسنان والعاملون بها جدول 33'!J15*100</f>
        <v>5.0509981285090451</v>
      </c>
      <c r="E19" s="18">
        <f>B19/('[1]أسنان والعاملون بها جدول 33'!G15+'[1]أسنان والعاملون بها جدول 33'!F15)</f>
        <v>981.42424242424238</v>
      </c>
      <c r="F19" s="18">
        <f>'[1]أسنان والعاملون بها جدول 33'!J15/('[1]أسنان والعاملون بها جدول 33'!G15+'[1]أسنان والعاملون بها جدول 33'!F15)</f>
        <v>19430.303030303032</v>
      </c>
    </row>
    <row r="20" spans="1:6" ht="20.25" customHeight="1">
      <c r="A20" s="2"/>
      <c r="B20" s="2"/>
      <c r="C20" s="2"/>
      <c r="D20" s="2"/>
      <c r="E20" s="2"/>
      <c r="F20" s="2"/>
    </row>
    <row r="21" spans="1:6" ht="20.25" customHeight="1">
      <c r="A21" s="2"/>
      <c r="B21" s="2"/>
      <c r="C21" s="2"/>
      <c r="D21" s="2"/>
      <c r="E21" s="2"/>
      <c r="F21" s="2"/>
    </row>
    <row r="22" spans="1:6" ht="18" customHeight="1">
      <c r="A22" s="2"/>
      <c r="B22" s="2"/>
      <c r="C22" s="2"/>
      <c r="D22" s="2"/>
      <c r="E22" s="2"/>
      <c r="F22" s="2"/>
    </row>
    <row r="23" spans="1:6" ht="18" customHeight="1">
      <c r="A23" s="2"/>
      <c r="B23" s="2"/>
      <c r="C23" s="2"/>
      <c r="D23" s="2"/>
      <c r="E23" s="2"/>
      <c r="F23" s="2"/>
    </row>
    <row r="24" spans="1:6" ht="18" customHeight="1">
      <c r="A24" s="2"/>
      <c r="B24" s="2"/>
      <c r="C24" s="2"/>
      <c r="D24" s="2"/>
      <c r="E24" s="2"/>
      <c r="F24" s="2"/>
    </row>
    <row r="25" spans="1:6" ht="18" customHeight="1">
      <c r="A25" s="2"/>
      <c r="B25" s="2"/>
      <c r="C25" s="2"/>
      <c r="D25" s="2"/>
      <c r="E25" s="2"/>
      <c r="F25" s="2"/>
    </row>
    <row r="26" spans="1:6" ht="23.25" customHeight="1">
      <c r="A26" s="2"/>
      <c r="B26" s="2"/>
      <c r="C26" s="2"/>
      <c r="D26" s="2"/>
      <c r="E26" s="2"/>
      <c r="F26" s="2"/>
    </row>
    <row r="27" spans="1:6" ht="24" customHeight="1">
      <c r="A27" s="2"/>
      <c r="B27" s="2"/>
      <c r="C27" s="2"/>
      <c r="D27" s="2"/>
      <c r="E27" s="2"/>
      <c r="F27" s="2"/>
    </row>
    <row r="28" spans="1:6" ht="18" customHeight="1">
      <c r="A28" s="2"/>
      <c r="B28" s="2"/>
      <c r="C28" s="2"/>
      <c r="D28" s="2"/>
      <c r="E28" s="2"/>
      <c r="F28" s="2"/>
    </row>
    <row r="29" spans="1:6" ht="18" customHeight="1">
      <c r="A29" s="2"/>
      <c r="B29" s="2"/>
      <c r="C29" s="2"/>
      <c r="D29" s="2"/>
      <c r="E29" s="2"/>
      <c r="F29" s="2"/>
    </row>
    <row r="30" spans="1:6" ht="18" customHeight="1">
      <c r="A30" s="2"/>
      <c r="B30" s="2"/>
      <c r="C30" s="2"/>
      <c r="D30" s="2"/>
      <c r="E30" s="2"/>
      <c r="F30" s="2"/>
    </row>
    <row r="31" spans="1:6" ht="18" customHeight="1">
      <c r="A31" s="2"/>
      <c r="B31" s="2"/>
      <c r="C31" s="2"/>
      <c r="D31" s="2"/>
      <c r="E31" s="2"/>
      <c r="F31" s="2"/>
    </row>
    <row r="32" spans="1:6" ht="18" customHeight="1">
      <c r="A32" s="2"/>
      <c r="B32" s="2"/>
      <c r="C32" s="2"/>
      <c r="D32" s="2"/>
      <c r="E32" s="2"/>
      <c r="F32" s="2"/>
    </row>
    <row r="33" spans="1:6" ht="18" customHeight="1">
      <c r="A33" s="2"/>
      <c r="B33" s="2"/>
      <c r="C33" s="2"/>
      <c r="D33" s="2"/>
      <c r="E33" s="2"/>
      <c r="F33" s="2"/>
    </row>
    <row r="34" spans="1:6" ht="18" customHeight="1">
      <c r="A34" s="2"/>
      <c r="B34" s="2"/>
      <c r="C34" s="2"/>
      <c r="D34" s="2"/>
      <c r="E34" s="2"/>
      <c r="F34" s="2"/>
    </row>
    <row r="35" spans="1:6" ht="18" customHeight="1">
      <c r="A35" s="2"/>
      <c r="B35" s="2"/>
      <c r="C35" s="2"/>
      <c r="D35" s="2"/>
      <c r="E35" s="2"/>
      <c r="F35" s="2"/>
    </row>
    <row r="36" spans="1:6" ht="18" customHeight="1">
      <c r="A36" s="2"/>
      <c r="B36" s="2"/>
      <c r="C36" s="2"/>
      <c r="D36" s="2"/>
      <c r="E36" s="2"/>
      <c r="F36" s="2"/>
    </row>
    <row r="37" spans="1:6" ht="18" customHeight="1">
      <c r="A37" s="2"/>
      <c r="B37" s="2"/>
      <c r="C37" s="2"/>
      <c r="D37" s="2"/>
      <c r="E37" s="2"/>
      <c r="F37" s="2"/>
    </row>
    <row r="38" spans="1:6" ht="18" customHeight="1">
      <c r="A38" s="2"/>
      <c r="B38" s="2"/>
      <c r="C38" s="2"/>
      <c r="D38" s="2"/>
      <c r="E38" s="2"/>
      <c r="F38" s="2"/>
    </row>
    <row r="39" spans="1:6" ht="18" customHeight="1">
      <c r="A39" s="2"/>
      <c r="B39" s="2"/>
      <c r="C39" s="2"/>
      <c r="D39" s="2"/>
      <c r="E39" s="2"/>
      <c r="F39" s="2"/>
    </row>
    <row r="40" spans="1:6" ht="18" customHeight="1">
      <c r="A40" s="2"/>
      <c r="B40" s="2"/>
      <c r="C40" s="2"/>
      <c r="D40" s="2"/>
      <c r="E40" s="2"/>
      <c r="F40" s="2"/>
    </row>
    <row r="41" spans="1:6" ht="18" customHeight="1">
      <c r="A41" s="2"/>
      <c r="B41" s="2"/>
      <c r="C41" s="2"/>
      <c r="D41" s="2"/>
      <c r="E41" s="2"/>
      <c r="F41" s="2"/>
    </row>
    <row r="42" spans="1:6" ht="18" customHeight="1">
      <c r="A42" s="2"/>
      <c r="B42" s="2"/>
      <c r="C42" s="2"/>
      <c r="D42" s="2"/>
      <c r="E42" s="2"/>
      <c r="F42" s="2"/>
    </row>
    <row r="43" spans="1:6" ht="18" customHeight="1">
      <c r="A43" s="2"/>
      <c r="B43" s="2"/>
      <c r="C43" s="2"/>
      <c r="D43" s="2"/>
      <c r="E43" s="2"/>
      <c r="F43" s="2"/>
    </row>
    <row r="44" spans="1:6" ht="18" customHeight="1">
      <c r="A44" s="2"/>
      <c r="B44" s="2"/>
      <c r="C44" s="2"/>
      <c r="D44" s="2"/>
      <c r="E44" s="2"/>
      <c r="F44" s="2"/>
    </row>
    <row r="45" spans="1:6" ht="18" customHeight="1">
      <c r="A45" s="2"/>
      <c r="B45" s="2"/>
      <c r="C45" s="2"/>
      <c r="D45" s="2"/>
      <c r="E45" s="2"/>
      <c r="F45" s="2"/>
    </row>
    <row r="46" spans="1:6" ht="18" customHeight="1">
      <c r="A46" s="2"/>
      <c r="B46" s="2"/>
      <c r="C46" s="2"/>
      <c r="D46" s="2"/>
      <c r="E46" s="2"/>
      <c r="F46" s="2"/>
    </row>
    <row r="47" spans="1:6" ht="18" customHeight="1"/>
    <row r="48" spans="1: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</sheetData>
  <mergeCells count="8">
    <mergeCell ref="E11:F11"/>
    <mergeCell ref="A1:F7"/>
    <mergeCell ref="A8:F8"/>
    <mergeCell ref="A9:F9"/>
    <mergeCell ref="A10:F10"/>
    <mergeCell ref="D11:D12"/>
    <mergeCell ref="B11:B12"/>
    <mergeCell ref="C11:C12"/>
  </mergeCells>
  <printOptions horizontalCentered="1"/>
  <pageMargins left="0" right="0" top="0" bottom="0" header="0" footer="0"/>
  <pageSetup paperSize="9" scale="66" orientation="portrait" horizontalDpi="300" verticalDpi="300" r:id="rId1"/>
  <headerFooter alignWithMargins="0"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rightToLeft="1" zoomScale="70" zoomScaleNormal="70" workbookViewId="0">
      <selection activeCell="H8" sqref="H8"/>
    </sheetView>
  </sheetViews>
  <sheetFormatPr defaultRowHeight="12.75"/>
  <cols>
    <col min="1" max="6" width="18.7109375" customWidth="1"/>
  </cols>
  <sheetData>
    <row r="1" spans="1:6">
      <c r="A1" s="21"/>
      <c r="B1" s="21"/>
      <c r="C1" s="21"/>
      <c r="D1" s="21"/>
      <c r="E1" s="21"/>
      <c r="F1" s="21"/>
    </row>
    <row r="2" spans="1:6">
      <c r="A2" s="21"/>
      <c r="B2" s="21"/>
      <c r="C2" s="21"/>
      <c r="D2" s="21"/>
      <c r="E2" s="21"/>
      <c r="F2" s="21"/>
    </row>
    <row r="3" spans="1:6">
      <c r="A3" s="21"/>
      <c r="B3" s="21"/>
      <c r="C3" s="21"/>
      <c r="D3" s="21"/>
      <c r="E3" s="21"/>
      <c r="F3" s="21"/>
    </row>
    <row r="4" spans="1:6">
      <c r="A4" s="21"/>
      <c r="B4" s="21"/>
      <c r="C4" s="21"/>
      <c r="D4" s="21"/>
      <c r="E4" s="21"/>
      <c r="F4" s="21"/>
    </row>
    <row r="5" spans="1:6">
      <c r="A5" s="21"/>
      <c r="B5" s="21"/>
      <c r="C5" s="21"/>
      <c r="D5" s="21"/>
      <c r="E5" s="21"/>
      <c r="F5" s="21"/>
    </row>
    <row r="6" spans="1:6">
      <c r="A6" s="21"/>
      <c r="B6" s="21"/>
      <c r="C6" s="21"/>
      <c r="D6" s="21"/>
      <c r="E6" s="21"/>
      <c r="F6" s="21"/>
    </row>
    <row r="7" spans="1:6" ht="38.25" customHeight="1">
      <c r="A7" s="21"/>
      <c r="B7" s="21"/>
      <c r="C7" s="21"/>
      <c r="D7" s="21"/>
      <c r="E7" s="21"/>
      <c r="F7" s="21"/>
    </row>
    <row r="8" spans="1:6" ht="57" customHeight="1">
      <c r="A8" s="22" t="s">
        <v>3</v>
      </c>
      <c r="B8" s="22"/>
      <c r="C8" s="22"/>
      <c r="D8" s="22"/>
      <c r="E8" s="22"/>
      <c r="F8" s="22"/>
    </row>
    <row r="9" spans="1:6" ht="22.5" customHeight="1">
      <c r="A9" s="27" t="s">
        <v>14</v>
      </c>
      <c r="B9" s="27"/>
      <c r="C9" s="27"/>
      <c r="D9" s="27"/>
      <c r="E9" s="27"/>
      <c r="F9" s="27"/>
    </row>
    <row r="10" spans="1:6" ht="23.25" customHeight="1">
      <c r="A10" s="28" t="s">
        <v>23</v>
      </c>
      <c r="B10" s="28"/>
      <c r="C10" s="28"/>
      <c r="D10" s="28"/>
      <c r="E10" s="28"/>
      <c r="F10" s="28"/>
    </row>
    <row r="11" spans="1:6" ht="28.5" customHeight="1">
      <c r="A11" s="7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</row>
    <row r="12" spans="1:6" ht="38.25" customHeight="1">
      <c r="A12" s="8" t="s">
        <v>21</v>
      </c>
      <c r="B12" s="30"/>
      <c r="C12" s="30"/>
      <c r="D12" s="30"/>
      <c r="E12" s="30"/>
      <c r="F12" s="30"/>
    </row>
    <row r="13" spans="1:6" ht="30" customHeight="1">
      <c r="A13" s="3" t="s">
        <v>22</v>
      </c>
      <c r="B13" s="4">
        <v>1370</v>
      </c>
      <c r="C13" s="5">
        <v>0</v>
      </c>
      <c r="D13" s="5">
        <v>276</v>
      </c>
      <c r="E13" s="5">
        <v>266</v>
      </c>
      <c r="F13" s="5">
        <v>828</v>
      </c>
    </row>
    <row r="14" spans="1:6" ht="30" customHeight="1">
      <c r="A14" s="3" t="s">
        <v>11</v>
      </c>
      <c r="B14" s="4">
        <v>11103</v>
      </c>
      <c r="C14" s="5">
        <v>229</v>
      </c>
      <c r="D14" s="5">
        <v>4323</v>
      </c>
      <c r="E14" s="5">
        <v>1153</v>
      </c>
      <c r="F14" s="5">
        <v>5398</v>
      </c>
    </row>
    <row r="15" spans="1:6" ht="30" customHeight="1">
      <c r="A15" s="3" t="s">
        <v>0</v>
      </c>
      <c r="B15" s="4">
        <v>1142</v>
      </c>
      <c r="C15" s="5">
        <v>20</v>
      </c>
      <c r="D15" s="5">
        <v>215</v>
      </c>
      <c r="E15" s="5">
        <v>86</v>
      </c>
      <c r="F15" s="5">
        <v>821</v>
      </c>
    </row>
    <row r="16" spans="1:6" ht="30" customHeight="1">
      <c r="A16" s="3" t="s">
        <v>1</v>
      </c>
      <c r="B16" s="4">
        <v>6929</v>
      </c>
      <c r="C16" s="5">
        <v>1696</v>
      </c>
      <c r="D16" s="5">
        <v>2492</v>
      </c>
      <c r="E16" s="5">
        <v>397</v>
      </c>
      <c r="F16" s="5">
        <v>2344</v>
      </c>
    </row>
    <row r="17" spans="1:6" ht="30" customHeight="1">
      <c r="A17" s="3" t="s">
        <v>2</v>
      </c>
      <c r="B17" s="4">
        <v>4256</v>
      </c>
      <c r="C17" s="5">
        <v>0</v>
      </c>
      <c r="D17" s="5">
        <v>1127</v>
      </c>
      <c r="E17" s="5">
        <v>597</v>
      </c>
      <c r="F17" s="5">
        <v>2532</v>
      </c>
    </row>
    <row r="18" spans="1:6" ht="30" customHeight="1">
      <c r="A18" s="6" t="s">
        <v>13</v>
      </c>
      <c r="B18" s="4">
        <v>24800</v>
      </c>
      <c r="C18" s="4">
        <v>1945</v>
      </c>
      <c r="D18" s="4">
        <v>8433</v>
      </c>
      <c r="E18" s="4">
        <v>2499</v>
      </c>
      <c r="F18" s="4">
        <v>11923</v>
      </c>
    </row>
  </sheetData>
  <mergeCells count="9">
    <mergeCell ref="A1:F7"/>
    <mergeCell ref="A8:F8"/>
    <mergeCell ref="A9:F9"/>
    <mergeCell ref="A10:F10"/>
    <mergeCell ref="F11:F12"/>
    <mergeCell ref="B11:B12"/>
    <mergeCell ref="C11:C12"/>
    <mergeCell ref="D11:D12"/>
    <mergeCell ref="E11:E12"/>
  </mergeCells>
  <pageMargins left="0.7" right="0.7" top="0.75" bottom="0.75" header="0.3" footer="0.3"/>
  <pageSetup scale="6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TWUZXU4UYYY7-944396957-36298</_dlc_DocId>
    <_dlc_DocIdUrl xmlns="a5cd8edf-193d-454e-be79-0a753d5be6e1">
      <Url>http://localhost/_layouts/15/DocIdRedir.aspx?ID=TWUZXU4UYYY7-944396957-36298</Url>
      <Description>TWUZXU4UYYY7-944396957-36298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1D70E4E-6E50-4BB8-897B-5AD2D26A23FA}"/>
</file>

<file path=customXml/itemProps2.xml><?xml version="1.0" encoding="utf-8"?>
<ds:datastoreItem xmlns:ds="http://schemas.openxmlformats.org/officeDocument/2006/customXml" ds:itemID="{5B995588-1057-4CB7-9566-23B95C7970CC}"/>
</file>

<file path=customXml/itemProps3.xml><?xml version="1.0" encoding="utf-8"?>
<ds:datastoreItem xmlns:ds="http://schemas.openxmlformats.org/officeDocument/2006/customXml" ds:itemID="{FFCFF567-2079-49B9-B803-5BF21AB8F1B6}"/>
</file>

<file path=customXml/itemProps4.xml><?xml version="1.0" encoding="utf-8"?>
<ds:datastoreItem xmlns:ds="http://schemas.openxmlformats.org/officeDocument/2006/customXml" ds:itemID="{3CB0D084-0343-46A6-82A2-61311CBD0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2020-11-28T15:44:37Z</cp:lastPrinted>
  <dcterms:created xsi:type="dcterms:W3CDTF">2018-10-10T07:20:17Z</dcterms:created>
  <dcterms:modified xsi:type="dcterms:W3CDTF">2020-12-28T15:23:28Z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25697116-036e-4372-9d89-7fe66bb9fdcd</vt:lpwstr>
  </property>
</Properties>
</file>